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tti\Desktop\"/>
    </mc:Choice>
  </mc:AlternateContent>
  <xr:revisionPtr revIDLastSave="0" documentId="13_ncr:1_{C1BB0750-504F-46AD-9B82-BCA28B4828E1}" xr6:coauthVersionLast="47" xr6:coauthVersionMax="47" xr10:uidLastSave="{00000000-0000-0000-0000-000000000000}"/>
  <bookViews>
    <workbookView xWindow="-108" yWindow="-108" windowWidth="23256" windowHeight="13176" activeTab="1" xr2:uid="{0A7C7DF4-9341-4CB3-9930-C911311ABBF4}"/>
  </bookViews>
  <sheets>
    <sheet name="Eredeti" sheetId="2" r:id="rId1"/>
    <sheet name="Munkatársak" sheetId="1" r:id="rId2"/>
    <sheet name="Munka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3" i="1"/>
  <c r="M5" i="1"/>
  <c r="V1" i="2"/>
  <c r="V1" i="1"/>
  <c r="O3" i="1" s="1"/>
  <c r="K6" i="1"/>
  <c r="L6" i="1" s="1"/>
  <c r="K3" i="1"/>
  <c r="M3" i="1" s="1"/>
  <c r="K4" i="1"/>
  <c r="L4" i="1" s="1"/>
  <c r="K5" i="1"/>
  <c r="L5" i="1" s="1"/>
  <c r="K7" i="1"/>
  <c r="L7" i="1" s="1"/>
  <c r="K8" i="1"/>
  <c r="L8" i="1" s="1"/>
  <c r="K9" i="1"/>
  <c r="M9" i="1" s="1"/>
  <c r="K10" i="1"/>
  <c r="L10" i="1" s="1"/>
  <c r="K11" i="1"/>
  <c r="M11" i="1" s="1"/>
  <c r="K12" i="1"/>
  <c r="L12" i="1" s="1"/>
  <c r="K13" i="1"/>
  <c r="L13" i="1" s="1"/>
  <c r="K14" i="1"/>
  <c r="M14" i="1" s="1"/>
  <c r="A2" i="3"/>
  <c r="L14" i="1" l="1"/>
  <c r="M10" i="1"/>
  <c r="L3" i="1"/>
  <c r="L11" i="1"/>
  <c r="M6" i="1"/>
  <c r="L9" i="1"/>
  <c r="M13" i="1"/>
  <c r="M12" i="1"/>
  <c r="M8" i="1"/>
  <c r="M4" i="1"/>
  <c r="M7" i="1"/>
  <c r="O13" i="1"/>
  <c r="O14" i="1"/>
  <c r="O9" i="1"/>
  <c r="O7" i="1"/>
  <c r="O11" i="1"/>
  <c r="O6" i="1"/>
  <c r="O10" i="1"/>
  <c r="O5" i="1"/>
  <c r="O12" i="1"/>
  <c r="O8" i="1"/>
  <c r="O4" i="1"/>
</calcChain>
</file>

<file path=xl/sharedStrings.xml><?xml version="1.0" encoding="utf-8"?>
<sst xmlns="http://schemas.openxmlformats.org/spreadsheetml/2006/main" count="152" uniqueCount="62">
  <si>
    <t>Név</t>
  </si>
  <si>
    <t>Születési év</t>
  </si>
  <si>
    <t>Nem</t>
  </si>
  <si>
    <t>Osztály</t>
  </si>
  <si>
    <t>Telephely</t>
  </si>
  <si>
    <t>Fizetés</t>
  </si>
  <si>
    <t>Munka kezdete</t>
  </si>
  <si>
    <t>Balogh Miklós</t>
  </si>
  <si>
    <t>férfi</t>
  </si>
  <si>
    <t>Belső támogatás</t>
  </si>
  <si>
    <t>Budaörs</t>
  </si>
  <si>
    <t>Varga Barna</t>
  </si>
  <si>
    <t>Értékesítés</t>
  </si>
  <si>
    <t>Varga Márk</t>
  </si>
  <si>
    <t>Gyártás</t>
  </si>
  <si>
    <t>Szeged</t>
  </si>
  <si>
    <t>Katona Vince</t>
  </si>
  <si>
    <t>Logisztika</t>
  </si>
  <si>
    <t>Eger</t>
  </si>
  <si>
    <t>Mezei Kristóf</t>
  </si>
  <si>
    <t>Juhász Csaba</t>
  </si>
  <si>
    <t>Tóth Viktor</t>
  </si>
  <si>
    <t>Beszerzés</t>
  </si>
  <si>
    <t>Mezei Hanna</t>
  </si>
  <si>
    <t>nő</t>
  </si>
  <si>
    <t>Nagy Barnabás</t>
  </si>
  <si>
    <t>Török Erik</t>
  </si>
  <si>
    <t>Varga Andrea</t>
  </si>
  <si>
    <t>Fodor Izabella</t>
  </si>
  <si>
    <t>Euro</t>
  </si>
  <si>
    <t>Fizetésemelés</t>
  </si>
  <si>
    <t>Márk</t>
  </si>
  <si>
    <t>Vince</t>
  </si>
  <si>
    <t>Kristóf</t>
  </si>
  <si>
    <t>Csaba</t>
  </si>
  <si>
    <t>Viktor</t>
  </si>
  <si>
    <t>Hanna</t>
  </si>
  <si>
    <t>Barnabás</t>
  </si>
  <si>
    <t>Erik</t>
  </si>
  <si>
    <t>Andrea</t>
  </si>
  <si>
    <t>Izabella</t>
  </si>
  <si>
    <t>Miklós</t>
  </si>
  <si>
    <t>Barna</t>
  </si>
  <si>
    <t>Tóth</t>
  </si>
  <si>
    <t>Mezei</t>
  </si>
  <si>
    <t>Nagy</t>
  </si>
  <si>
    <t>Török</t>
  </si>
  <si>
    <t>Varga</t>
  </si>
  <si>
    <t>Fodor</t>
  </si>
  <si>
    <t>Balogh</t>
  </si>
  <si>
    <t>Katona</t>
  </si>
  <si>
    <t>Juhász</t>
  </si>
  <si>
    <t>Vezetéknév</t>
  </si>
  <si>
    <t>Keresztnév</t>
  </si>
  <si>
    <t>Sor-szám</t>
  </si>
  <si>
    <t>Mai nap</t>
  </si>
  <si>
    <t>Hány napja?</t>
  </si>
  <si>
    <t>Fizetés emelés</t>
  </si>
  <si>
    <t>Fizetés összeg</t>
  </si>
  <si>
    <t>Fizetés átlag</t>
  </si>
  <si>
    <t>Napok átlaga</t>
  </si>
  <si>
    <t>Új fiz.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</si>
</sst>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Ft&quot;;[Red]\-#,##0\ &quot;Ft&quot;"/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\ &quot;Ft&quot;_-;\-* #,##0\ &quot;Ft&quot;_-;_-* &quot;-&quot;??\ &quot;Ft&quot;_-;_-@_-"/>
    <numFmt numFmtId="168" formatCode="_-* #,##0_-;\-* #,##0_-;_-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0" xfId="2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168" fontId="0" fillId="0" borderId="0" xfId="3" applyNumberFormat="1" applyFont="1"/>
    <xf numFmtId="6" fontId="0" fillId="0" borderId="0" xfId="0" applyNumberFormat="1"/>
    <xf numFmtId="168" fontId="0" fillId="0" borderId="0" xfId="0" applyNumberFormat="1"/>
  </cellXfs>
  <cellStyles count="4">
    <cellStyle name="60% - 1. jelölőszín" xfId="2" builtinId="32"/>
    <cellStyle name="Ezres" xfId="3" builtinId="3"/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BCE86-0003-43CE-A5EA-5070348D5916}">
  <dimension ref="A1:V14"/>
  <sheetViews>
    <sheetView zoomScale="120" zoomScaleNormal="120" workbookViewId="0">
      <selection activeCell="U1" sqref="U1:V1"/>
    </sheetView>
  </sheetViews>
  <sheetFormatPr defaultRowHeight="14.4" x14ac:dyDescent="0.3"/>
  <cols>
    <col min="1" max="1" width="13.5546875" bestFit="1" customWidth="1"/>
    <col min="4" max="4" width="14.88671875" bestFit="1" customWidth="1"/>
    <col min="6" max="7" width="11.33203125" customWidth="1"/>
    <col min="21" max="21" width="13.5546875" customWidth="1"/>
    <col min="22" max="22" width="10.109375" bestFit="1" customWidth="1"/>
  </cols>
  <sheetData>
    <row r="1" spans="1:22" x14ac:dyDescent="0.3">
      <c r="U1" t="s">
        <v>55</v>
      </c>
      <c r="V1" s="1">
        <f ca="1">TODAY()</f>
        <v>45189</v>
      </c>
    </row>
    <row r="2" spans="1:22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U2" t="s">
        <v>29</v>
      </c>
      <c r="V2">
        <v>385</v>
      </c>
    </row>
    <row r="3" spans="1:22" x14ac:dyDescent="0.3">
      <c r="A3" t="s">
        <v>7</v>
      </c>
      <c r="B3">
        <v>2001</v>
      </c>
      <c r="C3" t="s">
        <v>8</v>
      </c>
      <c r="D3" t="s">
        <v>9</v>
      </c>
      <c r="E3" t="s">
        <v>10</v>
      </c>
      <c r="F3">
        <v>372200</v>
      </c>
      <c r="G3" s="1">
        <v>44951</v>
      </c>
      <c r="U3" t="s">
        <v>30</v>
      </c>
      <c r="V3" s="2">
        <v>0.1</v>
      </c>
    </row>
    <row r="4" spans="1:22" x14ac:dyDescent="0.3">
      <c r="A4" t="s">
        <v>11</v>
      </c>
      <c r="B4">
        <v>1984</v>
      </c>
      <c r="C4" t="s">
        <v>8</v>
      </c>
      <c r="D4" t="s">
        <v>12</v>
      </c>
      <c r="E4" t="s">
        <v>10</v>
      </c>
      <c r="F4">
        <v>455700</v>
      </c>
      <c r="G4" s="1">
        <v>44629</v>
      </c>
    </row>
    <row r="5" spans="1:22" x14ac:dyDescent="0.3">
      <c r="A5" t="s">
        <v>13</v>
      </c>
      <c r="B5">
        <v>1981</v>
      </c>
      <c r="C5" t="s">
        <v>8</v>
      </c>
      <c r="D5" t="s">
        <v>14</v>
      </c>
      <c r="E5" t="s">
        <v>15</v>
      </c>
      <c r="F5">
        <v>320700</v>
      </c>
      <c r="G5" s="1">
        <v>44426</v>
      </c>
    </row>
    <row r="6" spans="1:22" x14ac:dyDescent="0.3">
      <c r="A6" t="s">
        <v>16</v>
      </c>
      <c r="B6">
        <v>1977</v>
      </c>
      <c r="C6" t="s">
        <v>8</v>
      </c>
      <c r="D6" t="s">
        <v>17</v>
      </c>
      <c r="E6" t="s">
        <v>18</v>
      </c>
      <c r="F6">
        <v>810000</v>
      </c>
      <c r="G6" s="1">
        <v>41507</v>
      </c>
    </row>
    <row r="7" spans="1:22" x14ac:dyDescent="0.3">
      <c r="A7" t="s">
        <v>19</v>
      </c>
      <c r="B7">
        <v>1979</v>
      </c>
      <c r="C7" t="s">
        <v>8</v>
      </c>
      <c r="D7" t="s">
        <v>14</v>
      </c>
      <c r="E7" t="s">
        <v>18</v>
      </c>
      <c r="F7">
        <v>474700</v>
      </c>
      <c r="G7" s="1">
        <v>44146</v>
      </c>
    </row>
    <row r="8" spans="1:22" x14ac:dyDescent="0.3">
      <c r="A8" t="s">
        <v>20</v>
      </c>
      <c r="B8">
        <v>1970</v>
      </c>
      <c r="C8" t="s">
        <v>8</v>
      </c>
      <c r="D8" t="s">
        <v>14</v>
      </c>
      <c r="E8" t="s">
        <v>18</v>
      </c>
      <c r="F8">
        <v>818800</v>
      </c>
      <c r="G8" s="1">
        <v>38845</v>
      </c>
    </row>
    <row r="9" spans="1:22" x14ac:dyDescent="0.3">
      <c r="A9" t="s">
        <v>21</v>
      </c>
      <c r="B9">
        <v>1973</v>
      </c>
      <c r="C9" t="s">
        <v>8</v>
      </c>
      <c r="D9" t="s">
        <v>22</v>
      </c>
      <c r="E9" t="s">
        <v>15</v>
      </c>
      <c r="F9">
        <v>327100</v>
      </c>
      <c r="G9" s="1">
        <v>42550</v>
      </c>
    </row>
    <row r="10" spans="1:22" x14ac:dyDescent="0.3">
      <c r="A10" t="s">
        <v>23</v>
      </c>
      <c r="B10">
        <v>1972</v>
      </c>
      <c r="C10" t="s">
        <v>24</v>
      </c>
      <c r="D10" t="s">
        <v>17</v>
      </c>
      <c r="E10" t="s">
        <v>15</v>
      </c>
      <c r="F10">
        <v>436900</v>
      </c>
      <c r="G10" s="1">
        <v>38336</v>
      </c>
    </row>
    <row r="11" spans="1:22" x14ac:dyDescent="0.3">
      <c r="A11" t="s">
        <v>25</v>
      </c>
      <c r="B11">
        <v>2002</v>
      </c>
      <c r="C11" t="s">
        <v>8</v>
      </c>
      <c r="D11" t="s">
        <v>14</v>
      </c>
      <c r="E11" t="s">
        <v>15</v>
      </c>
      <c r="F11">
        <v>386100</v>
      </c>
      <c r="G11" s="1">
        <v>45189</v>
      </c>
    </row>
    <row r="12" spans="1:22" x14ac:dyDescent="0.3">
      <c r="A12" t="s">
        <v>26</v>
      </c>
      <c r="B12">
        <v>1996</v>
      </c>
      <c r="C12" t="s">
        <v>8</v>
      </c>
      <c r="D12" t="s">
        <v>14</v>
      </c>
      <c r="E12" t="s">
        <v>15</v>
      </c>
      <c r="F12">
        <v>484500</v>
      </c>
      <c r="G12" s="1">
        <v>42774</v>
      </c>
    </row>
    <row r="13" spans="1:22" x14ac:dyDescent="0.3">
      <c r="A13" t="s">
        <v>27</v>
      </c>
      <c r="B13">
        <v>1974</v>
      </c>
      <c r="C13" t="s">
        <v>24</v>
      </c>
      <c r="D13" t="s">
        <v>14</v>
      </c>
      <c r="E13" t="s">
        <v>15</v>
      </c>
      <c r="F13">
        <v>445800</v>
      </c>
      <c r="G13" s="1">
        <v>37692</v>
      </c>
    </row>
    <row r="14" spans="1:22" x14ac:dyDescent="0.3">
      <c r="A14" t="s">
        <v>28</v>
      </c>
      <c r="B14">
        <v>1992</v>
      </c>
      <c r="C14" t="s">
        <v>24</v>
      </c>
      <c r="D14" t="s">
        <v>14</v>
      </c>
      <c r="E14" t="s">
        <v>15</v>
      </c>
      <c r="F14">
        <v>176500</v>
      </c>
      <c r="G14" s="1">
        <v>42810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C2C2-A0E4-49E0-925D-F4C75A56258D}">
  <dimension ref="A1:V18"/>
  <sheetViews>
    <sheetView tabSelected="1" topLeftCell="G1" zoomScale="120" zoomScaleNormal="120" workbookViewId="0">
      <selection activeCell="P2" sqref="P2"/>
    </sheetView>
  </sheetViews>
  <sheetFormatPr defaultRowHeight="14.4" x14ac:dyDescent="0.3"/>
  <cols>
    <col min="1" max="1" width="5.44140625" customWidth="1"/>
    <col min="2" max="3" width="13.5546875" customWidth="1"/>
    <col min="4" max="4" width="13.5546875" bestFit="1" customWidth="1"/>
    <col min="7" max="7" width="14.88671875" bestFit="1" customWidth="1"/>
    <col min="9" max="9" width="12.21875" bestFit="1" customWidth="1"/>
    <col min="10" max="10" width="11.33203125" customWidth="1"/>
    <col min="11" max="11" width="11.21875" bestFit="1" customWidth="1"/>
    <col min="12" max="13" width="9.21875" bestFit="1" customWidth="1"/>
    <col min="14" max="14" width="11.21875" bestFit="1" customWidth="1"/>
    <col min="15" max="15" width="10.21875" bestFit="1" customWidth="1"/>
    <col min="21" max="21" width="13.5546875" customWidth="1"/>
    <col min="22" max="22" width="12.21875" bestFit="1" customWidth="1"/>
  </cols>
  <sheetData>
    <row r="1" spans="1:22" x14ac:dyDescent="0.3">
      <c r="U1" t="s">
        <v>55</v>
      </c>
      <c r="V1" s="1">
        <f ca="1">TODAY()</f>
        <v>45189</v>
      </c>
    </row>
    <row r="2" spans="1:22" ht="28.8" x14ac:dyDescent="0.3">
      <c r="A2" s="3" t="s">
        <v>54</v>
      </c>
      <c r="B2" s="3" t="s">
        <v>52</v>
      </c>
      <c r="C2" s="3" t="s">
        <v>53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57</v>
      </c>
      <c r="L2" s="3" t="s">
        <v>29</v>
      </c>
      <c r="M2" s="3" t="s">
        <v>29</v>
      </c>
      <c r="N2" s="3" t="s">
        <v>57</v>
      </c>
      <c r="O2" s="3" t="s">
        <v>56</v>
      </c>
      <c r="U2" t="s">
        <v>29</v>
      </c>
      <c r="V2">
        <v>380</v>
      </c>
    </row>
    <row r="3" spans="1:22" x14ac:dyDescent="0.3">
      <c r="A3">
        <v>1</v>
      </c>
      <c r="B3" t="s">
        <v>49</v>
      </c>
      <c r="C3" t="s">
        <v>41</v>
      </c>
      <c r="D3" t="s">
        <v>7</v>
      </c>
      <c r="E3">
        <v>2001</v>
      </c>
      <c r="F3" t="s">
        <v>8</v>
      </c>
      <c r="G3" t="s">
        <v>9</v>
      </c>
      <c r="H3" t="s">
        <v>10</v>
      </c>
      <c r="I3" s="4">
        <v>372200</v>
      </c>
      <c r="J3" s="1">
        <v>44951</v>
      </c>
      <c r="K3" s="6">
        <f>+I3*1.1</f>
        <v>409420.00000000006</v>
      </c>
      <c r="L3" s="6">
        <f>+K3/380</f>
        <v>1077.4210526315792</v>
      </c>
      <c r="M3" s="6">
        <f>+K3/$V$2</f>
        <v>1077.4210526315792</v>
      </c>
      <c r="N3" s="6">
        <f>+I3*$V$3+I3</f>
        <v>409420</v>
      </c>
      <c r="O3" s="6">
        <f ca="1">+$V$1-J3</f>
        <v>238</v>
      </c>
      <c r="U3" t="s">
        <v>30</v>
      </c>
      <c r="V3" s="2">
        <v>0.1</v>
      </c>
    </row>
    <row r="4" spans="1:22" x14ac:dyDescent="0.3">
      <c r="A4">
        <v>2</v>
      </c>
      <c r="B4" t="s">
        <v>47</v>
      </c>
      <c r="C4" t="s">
        <v>42</v>
      </c>
      <c r="D4" t="s">
        <v>11</v>
      </c>
      <c r="E4">
        <v>1984</v>
      </c>
      <c r="F4" t="s">
        <v>8</v>
      </c>
      <c r="G4" t="s">
        <v>12</v>
      </c>
      <c r="H4" t="s">
        <v>10</v>
      </c>
      <c r="I4" s="4">
        <v>455700</v>
      </c>
      <c r="J4" s="1">
        <v>44629</v>
      </c>
      <c r="K4" s="6">
        <f t="shared" ref="K4:K14" si="0">+I4*1.1</f>
        <v>501270.00000000006</v>
      </c>
      <c r="L4" s="6">
        <f t="shared" ref="L4:L14" si="1">+K4/380</f>
        <v>1319.1315789473686</v>
      </c>
      <c r="M4" s="6">
        <f t="shared" ref="M4:M14" si="2">+K4/$V$2</f>
        <v>1319.1315789473686</v>
      </c>
      <c r="N4" s="6">
        <f t="shared" ref="N4:N14" si="3">+I4*$V$3+I4</f>
        <v>501270</v>
      </c>
      <c r="O4" s="6">
        <f t="shared" ref="O4:O14" ca="1" si="4">+$V$1-J4</f>
        <v>560</v>
      </c>
    </row>
    <row r="5" spans="1:22" x14ac:dyDescent="0.3">
      <c r="A5">
        <v>3</v>
      </c>
      <c r="B5" t="s">
        <v>47</v>
      </c>
      <c r="C5" t="s">
        <v>31</v>
      </c>
      <c r="D5" t="s">
        <v>13</v>
      </c>
      <c r="E5">
        <v>1981</v>
      </c>
      <c r="F5" t="s">
        <v>8</v>
      </c>
      <c r="G5" t="s">
        <v>14</v>
      </c>
      <c r="H5" t="s">
        <v>15</v>
      </c>
      <c r="I5" s="4">
        <v>320700</v>
      </c>
      <c r="J5" s="1">
        <v>44426</v>
      </c>
      <c r="K5" s="6">
        <f t="shared" si="0"/>
        <v>352770</v>
      </c>
      <c r="L5" s="6">
        <f t="shared" si="1"/>
        <v>928.34210526315792</v>
      </c>
      <c r="M5" s="6">
        <f t="shared" si="2"/>
        <v>928.34210526315792</v>
      </c>
      <c r="N5" s="6">
        <f t="shared" si="3"/>
        <v>352770</v>
      </c>
      <c r="O5" s="6">
        <f t="shared" ca="1" si="4"/>
        <v>763</v>
      </c>
    </row>
    <row r="6" spans="1:22" x14ac:dyDescent="0.3">
      <c r="A6">
        <v>4</v>
      </c>
      <c r="B6" t="s">
        <v>50</v>
      </c>
      <c r="C6" t="s">
        <v>32</v>
      </c>
      <c r="D6" t="s">
        <v>16</v>
      </c>
      <c r="E6">
        <v>1977</v>
      </c>
      <c r="F6" t="s">
        <v>8</v>
      </c>
      <c r="G6" t="s">
        <v>17</v>
      </c>
      <c r="H6" t="s">
        <v>18</v>
      </c>
      <c r="I6" s="4">
        <v>810000</v>
      </c>
      <c r="J6" s="1">
        <v>41507</v>
      </c>
      <c r="K6" s="6">
        <f>+I6*1.1</f>
        <v>891000.00000000012</v>
      </c>
      <c r="L6" s="6">
        <f t="shared" si="1"/>
        <v>2344.7368421052633</v>
      </c>
      <c r="M6" s="6">
        <f t="shared" si="2"/>
        <v>2344.7368421052633</v>
      </c>
      <c r="N6" s="6">
        <f t="shared" si="3"/>
        <v>891000</v>
      </c>
      <c r="O6" s="6">
        <f t="shared" ca="1" si="4"/>
        <v>3682</v>
      </c>
    </row>
    <row r="7" spans="1:22" x14ac:dyDescent="0.3">
      <c r="A7">
        <v>5</v>
      </c>
      <c r="B7" t="s">
        <v>44</v>
      </c>
      <c r="C7" t="s">
        <v>33</v>
      </c>
      <c r="D7" t="s">
        <v>19</v>
      </c>
      <c r="E7">
        <v>1979</v>
      </c>
      <c r="F7" t="s">
        <v>8</v>
      </c>
      <c r="G7" t="s">
        <v>14</v>
      </c>
      <c r="H7" t="s">
        <v>18</v>
      </c>
      <c r="I7" s="4">
        <v>474700</v>
      </c>
      <c r="J7" s="1">
        <v>44146</v>
      </c>
      <c r="K7" s="6">
        <f t="shared" si="0"/>
        <v>522170.00000000006</v>
      </c>
      <c r="L7" s="6">
        <f t="shared" si="1"/>
        <v>1374.1315789473686</v>
      </c>
      <c r="M7" s="6">
        <f t="shared" si="2"/>
        <v>1374.1315789473686</v>
      </c>
      <c r="N7" s="6">
        <f t="shared" si="3"/>
        <v>522170</v>
      </c>
      <c r="O7" s="6">
        <f t="shared" ca="1" si="4"/>
        <v>1043</v>
      </c>
      <c r="U7" s="3" t="s">
        <v>58</v>
      </c>
      <c r="V7" s="5"/>
    </row>
    <row r="8" spans="1:22" x14ac:dyDescent="0.3">
      <c r="A8">
        <v>6</v>
      </c>
      <c r="B8" t="s">
        <v>51</v>
      </c>
      <c r="C8" t="s">
        <v>34</v>
      </c>
      <c r="D8" t="s">
        <v>20</v>
      </c>
      <c r="E8">
        <v>1970</v>
      </c>
      <c r="F8" t="s">
        <v>8</v>
      </c>
      <c r="G8" t="s">
        <v>14</v>
      </c>
      <c r="H8" t="s">
        <v>18</v>
      </c>
      <c r="I8" s="4">
        <v>818800</v>
      </c>
      <c r="J8" s="1">
        <v>38845</v>
      </c>
      <c r="K8" s="6">
        <f t="shared" si="0"/>
        <v>900680.00000000012</v>
      </c>
      <c r="L8" s="6">
        <f t="shared" si="1"/>
        <v>2370.2105263157896</v>
      </c>
      <c r="M8" s="6">
        <f t="shared" si="2"/>
        <v>2370.2105263157896</v>
      </c>
      <c r="N8" s="6">
        <f t="shared" si="3"/>
        <v>900680</v>
      </c>
      <c r="O8" s="6">
        <f t="shared" ca="1" si="4"/>
        <v>6344</v>
      </c>
      <c r="U8" s="3" t="s">
        <v>59</v>
      </c>
      <c r="V8" s="5"/>
    </row>
    <row r="9" spans="1:22" x14ac:dyDescent="0.3">
      <c r="A9">
        <v>7</v>
      </c>
      <c r="B9" t="s">
        <v>43</v>
      </c>
      <c r="C9" t="s">
        <v>35</v>
      </c>
      <c r="D9" t="s">
        <v>21</v>
      </c>
      <c r="E9">
        <v>1973</v>
      </c>
      <c r="F9" t="s">
        <v>8</v>
      </c>
      <c r="G9" t="s">
        <v>22</v>
      </c>
      <c r="H9" t="s">
        <v>15</v>
      </c>
      <c r="I9" s="4">
        <v>327100</v>
      </c>
      <c r="J9" s="1">
        <v>42550</v>
      </c>
      <c r="K9" s="6">
        <f t="shared" si="0"/>
        <v>359810</v>
      </c>
      <c r="L9" s="6">
        <f t="shared" si="1"/>
        <v>946.86842105263156</v>
      </c>
      <c r="M9" s="6">
        <f t="shared" si="2"/>
        <v>946.86842105263156</v>
      </c>
      <c r="N9" s="6">
        <f t="shared" si="3"/>
        <v>359810</v>
      </c>
      <c r="O9" s="6">
        <f t="shared" ca="1" si="4"/>
        <v>2639</v>
      </c>
      <c r="U9" s="3" t="s">
        <v>61</v>
      </c>
      <c r="V9" s="8"/>
    </row>
    <row r="10" spans="1:22" x14ac:dyDescent="0.3">
      <c r="A10">
        <v>8</v>
      </c>
      <c r="B10" t="s">
        <v>44</v>
      </c>
      <c r="C10" t="s">
        <v>36</v>
      </c>
      <c r="D10" t="s">
        <v>23</v>
      </c>
      <c r="E10">
        <v>1972</v>
      </c>
      <c r="F10" t="s">
        <v>24</v>
      </c>
      <c r="G10" t="s">
        <v>17</v>
      </c>
      <c r="H10" t="s">
        <v>15</v>
      </c>
      <c r="I10" s="4">
        <v>436900</v>
      </c>
      <c r="J10" s="1">
        <v>38336</v>
      </c>
      <c r="K10" s="6">
        <f t="shared" si="0"/>
        <v>480590.00000000006</v>
      </c>
      <c r="L10" s="6">
        <f t="shared" si="1"/>
        <v>1264.7105263157896</v>
      </c>
      <c r="M10" s="6">
        <f t="shared" si="2"/>
        <v>1264.7105263157896</v>
      </c>
      <c r="N10" s="6">
        <f t="shared" si="3"/>
        <v>480590</v>
      </c>
      <c r="O10" s="6">
        <f t="shared" ca="1" si="4"/>
        <v>6853</v>
      </c>
      <c r="U10" s="3" t="s">
        <v>60</v>
      </c>
      <c r="V10" s="8"/>
    </row>
    <row r="11" spans="1:22" x14ac:dyDescent="0.3">
      <c r="A11">
        <v>9</v>
      </c>
      <c r="B11" t="s">
        <v>45</v>
      </c>
      <c r="C11" t="s">
        <v>37</v>
      </c>
      <c r="D11" t="s">
        <v>25</v>
      </c>
      <c r="E11">
        <v>2002</v>
      </c>
      <c r="F11" t="s">
        <v>8</v>
      </c>
      <c r="G11" t="s">
        <v>14</v>
      </c>
      <c r="H11" t="s">
        <v>15</v>
      </c>
      <c r="I11" s="4">
        <v>386100</v>
      </c>
      <c r="J11" s="1">
        <v>45189</v>
      </c>
      <c r="K11" s="6">
        <f t="shared" si="0"/>
        <v>424710.00000000006</v>
      </c>
      <c r="L11" s="6">
        <f t="shared" si="1"/>
        <v>1117.6578947368423</v>
      </c>
      <c r="M11" s="6">
        <f t="shared" si="2"/>
        <v>1117.6578947368423</v>
      </c>
      <c r="N11" s="6">
        <f t="shared" si="3"/>
        <v>424710</v>
      </c>
      <c r="O11" s="6">
        <f t="shared" ca="1" si="4"/>
        <v>0</v>
      </c>
    </row>
    <row r="12" spans="1:22" x14ac:dyDescent="0.3">
      <c r="A12">
        <v>10</v>
      </c>
      <c r="B12" t="s">
        <v>46</v>
      </c>
      <c r="C12" t="s">
        <v>38</v>
      </c>
      <c r="D12" t="s">
        <v>26</v>
      </c>
      <c r="E12">
        <v>1996</v>
      </c>
      <c r="F12" t="s">
        <v>8</v>
      </c>
      <c r="G12" t="s">
        <v>14</v>
      </c>
      <c r="H12" t="s">
        <v>15</v>
      </c>
      <c r="I12" s="4">
        <v>484500</v>
      </c>
      <c r="J12" s="1">
        <v>42774</v>
      </c>
      <c r="K12" s="6">
        <f t="shared" si="0"/>
        <v>532950</v>
      </c>
      <c r="L12" s="6">
        <f t="shared" si="1"/>
        <v>1402.5</v>
      </c>
      <c r="M12" s="6">
        <f t="shared" si="2"/>
        <v>1402.5</v>
      </c>
      <c r="N12" s="6">
        <f t="shared" si="3"/>
        <v>532950</v>
      </c>
      <c r="O12" s="6">
        <f t="shared" ca="1" si="4"/>
        <v>2415</v>
      </c>
    </row>
    <row r="13" spans="1:22" x14ac:dyDescent="0.3">
      <c r="A13">
        <v>11</v>
      </c>
      <c r="B13" t="s">
        <v>47</v>
      </c>
      <c r="C13" t="s">
        <v>39</v>
      </c>
      <c r="D13" t="s">
        <v>27</v>
      </c>
      <c r="E13">
        <v>1974</v>
      </c>
      <c r="F13" t="s">
        <v>24</v>
      </c>
      <c r="G13" t="s">
        <v>14</v>
      </c>
      <c r="H13" t="s">
        <v>15</v>
      </c>
      <c r="I13" s="4">
        <v>445800</v>
      </c>
      <c r="J13" s="1">
        <v>37692</v>
      </c>
      <c r="K13" s="6">
        <f t="shared" si="0"/>
        <v>490380.00000000006</v>
      </c>
      <c r="L13" s="6">
        <f t="shared" si="1"/>
        <v>1290.4736842105265</v>
      </c>
      <c r="M13" s="6">
        <f t="shared" si="2"/>
        <v>1290.4736842105265</v>
      </c>
      <c r="N13" s="6">
        <f t="shared" si="3"/>
        <v>490380</v>
      </c>
      <c r="O13" s="6">
        <f t="shared" ca="1" si="4"/>
        <v>7497</v>
      </c>
    </row>
    <row r="14" spans="1:22" x14ac:dyDescent="0.3">
      <c r="A14">
        <v>12</v>
      </c>
      <c r="B14" t="s">
        <v>48</v>
      </c>
      <c r="C14" t="s">
        <v>40</v>
      </c>
      <c r="D14" t="s">
        <v>28</v>
      </c>
      <c r="E14">
        <v>1992</v>
      </c>
      <c r="F14" t="s">
        <v>24</v>
      </c>
      <c r="G14" t="s">
        <v>14</v>
      </c>
      <c r="H14" t="s">
        <v>15</v>
      </c>
      <c r="I14" s="4">
        <v>176500</v>
      </c>
      <c r="J14" s="1">
        <v>42810</v>
      </c>
      <c r="K14" s="6">
        <f t="shared" si="0"/>
        <v>194150.00000000003</v>
      </c>
      <c r="L14" s="6">
        <f t="shared" si="1"/>
        <v>510.92105263157902</v>
      </c>
      <c r="M14" s="6">
        <f t="shared" si="2"/>
        <v>510.92105263157902</v>
      </c>
      <c r="N14" s="6">
        <f t="shared" si="3"/>
        <v>194150</v>
      </c>
      <c r="O14" s="6">
        <f t="shared" ca="1" si="4"/>
        <v>2379</v>
      </c>
    </row>
    <row r="15" spans="1:22" x14ac:dyDescent="0.3">
      <c r="I15" s="5"/>
      <c r="L15" s="8"/>
      <c r="M15" s="8"/>
      <c r="N15" s="8"/>
      <c r="O15" s="8"/>
    </row>
    <row r="16" spans="1:22" x14ac:dyDescent="0.3">
      <c r="I16" s="5"/>
    </row>
    <row r="17" spans="17:19" x14ac:dyDescent="0.3">
      <c r="Q17" s="7"/>
    </row>
    <row r="18" spans="17:19" x14ac:dyDescent="0.3">
      <c r="S18" s="7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9D36-DF16-472A-9F2B-51F195390330}">
  <dimension ref="A1:A2"/>
  <sheetViews>
    <sheetView workbookViewId="0">
      <selection activeCell="A2" sqref="A2"/>
    </sheetView>
  </sheetViews>
  <sheetFormatPr defaultRowHeight="14.4" x14ac:dyDescent="0.3"/>
  <sheetData>
    <row r="1" spans="1:1" x14ac:dyDescent="0.3">
      <c r="A1">
        <v>1000</v>
      </c>
    </row>
    <row r="2" spans="1:1" x14ac:dyDescent="0.3">
      <c r="A2">
        <f>A1+12</f>
        <v>1012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Eredeti</vt:lpstr>
      <vt:lpstr>Munkatársak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Kőrös Bernadett</dc:creator>
  <cp:lastModifiedBy>Kőrös Bernadett</cp:lastModifiedBy>
  <dcterms:created xsi:type="dcterms:W3CDTF">2023-09-09T15:21:00Z</dcterms:created>
  <dcterms:modified xsi:type="dcterms:W3CDTF">2023-09-20T15:42:56Z</dcterms:modified>
</cp:coreProperties>
</file>